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herrin\Desktop\Website Forms\"/>
    </mc:Choice>
  </mc:AlternateContent>
  <bookViews>
    <workbookView xWindow="0" yWindow="0" windowWidth="17085" windowHeight="5865"/>
  </bookViews>
  <sheets>
    <sheet name="Instructions" sheetId="8" r:id="rId1"/>
    <sheet name="315xxx" sheetId="3" r:id="rId2"/>
    <sheet name="Sample" sheetId="5" r:id="rId3"/>
  </sheets>
  <definedNames>
    <definedName name="_xlnm.Print_Area" localSheetId="1">'315xxx'!$A$1:$L$35</definedName>
    <definedName name="_xlnm.Print_Area" localSheetId="2">Sample!$A$1:$L$35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J3" i="3"/>
  <c r="H3" i="3"/>
  <c r="J35" i="5"/>
  <c r="H35" i="5"/>
  <c r="D35" i="5"/>
  <c r="H34" i="5"/>
  <c r="D34" i="5"/>
  <c r="J34" i="5" s="1"/>
  <c r="H33" i="5"/>
  <c r="D33" i="5"/>
  <c r="J33" i="5" s="1"/>
  <c r="H32" i="5"/>
  <c r="D32" i="5"/>
  <c r="H31" i="5"/>
  <c r="D31" i="5"/>
  <c r="J31" i="5" s="1"/>
  <c r="H30" i="5"/>
  <c r="J30" i="5" s="1"/>
  <c r="D30" i="5"/>
  <c r="H29" i="5"/>
  <c r="D29" i="5"/>
  <c r="J29" i="5" s="1"/>
  <c r="H28" i="5"/>
  <c r="D28" i="5"/>
  <c r="J28" i="5" s="1"/>
  <c r="J27" i="5"/>
  <c r="H27" i="5"/>
  <c r="D27" i="5"/>
  <c r="H26" i="5"/>
  <c r="D26" i="5"/>
  <c r="H25" i="5"/>
  <c r="D25" i="5"/>
  <c r="H24" i="5"/>
  <c r="D24" i="5"/>
  <c r="H23" i="5"/>
  <c r="D23" i="5"/>
  <c r="J23" i="5" s="1"/>
  <c r="H22" i="5"/>
  <c r="J22" i="5" s="1"/>
  <c r="D22" i="5"/>
  <c r="H21" i="5"/>
  <c r="D21" i="5"/>
  <c r="J21" i="5" s="1"/>
  <c r="H20" i="5"/>
  <c r="D20" i="5"/>
  <c r="J20" i="5" s="1"/>
  <c r="J19" i="5"/>
  <c r="H19" i="5"/>
  <c r="D19" i="5"/>
  <c r="H18" i="5"/>
  <c r="D18" i="5"/>
  <c r="J18" i="5" s="1"/>
  <c r="H17" i="5"/>
  <c r="D17" i="5"/>
  <c r="H16" i="5"/>
  <c r="D16" i="5"/>
  <c r="J16" i="5" s="1"/>
  <c r="H15" i="5"/>
  <c r="D15" i="5"/>
  <c r="J15" i="5" s="1"/>
  <c r="H14" i="5"/>
  <c r="D14" i="5"/>
  <c r="H13" i="5"/>
  <c r="D13" i="5"/>
  <c r="J13" i="5" s="1"/>
  <c r="H12" i="5"/>
  <c r="D12" i="5"/>
  <c r="J12" i="5" s="1"/>
  <c r="H11" i="5"/>
  <c r="D11" i="5"/>
  <c r="H10" i="5"/>
  <c r="D10" i="5"/>
  <c r="H9" i="5"/>
  <c r="D9" i="5"/>
  <c r="K7" i="5"/>
  <c r="G7" i="5"/>
  <c r="F7" i="5"/>
  <c r="C7" i="5"/>
  <c r="B7" i="5"/>
  <c r="K7" i="3"/>
  <c r="J7" i="3"/>
  <c r="D7" i="3"/>
  <c r="C7" i="3"/>
  <c r="B7" i="3"/>
  <c r="F7" i="3"/>
  <c r="H7" i="3"/>
  <c r="G7" i="3"/>
  <c r="H9" i="3"/>
  <c r="H10" i="3"/>
  <c r="H11" i="3"/>
  <c r="H12" i="3"/>
  <c r="H13" i="3"/>
  <c r="D9" i="3"/>
  <c r="J9" i="3" s="1"/>
  <c r="D10" i="3"/>
  <c r="J10" i="3" s="1"/>
  <c r="D11" i="3"/>
  <c r="J11" i="3" s="1"/>
  <c r="D12" i="3"/>
  <c r="J12" i="3" s="1"/>
  <c r="D13" i="3"/>
  <c r="J13" i="3" s="1"/>
  <c r="J26" i="5" l="1"/>
  <c r="J17" i="5"/>
  <c r="J25" i="5"/>
  <c r="J11" i="5"/>
  <c r="J32" i="5"/>
  <c r="J24" i="5"/>
  <c r="H7" i="5"/>
  <c r="H3" i="5" s="1"/>
  <c r="H4" i="5" s="1"/>
  <c r="J10" i="5"/>
  <c r="J14" i="5"/>
  <c r="D7" i="5"/>
  <c r="J9" i="5"/>
  <c r="J7" i="5" l="1"/>
  <c r="H15" i="3" l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5" i="3"/>
  <c r="J15" i="3" s="1"/>
  <c r="D35" i="3"/>
  <c r="D14" i="3"/>
  <c r="J27" i="3" l="1"/>
  <c r="J19" i="3"/>
  <c r="J30" i="3"/>
  <c r="J34" i="3"/>
  <c r="J26" i="3"/>
  <c r="J29" i="3"/>
  <c r="J14" i="3"/>
  <c r="J18" i="3"/>
  <c r="J21" i="3"/>
  <c r="J33" i="3"/>
  <c r="J25" i="3"/>
  <c r="J17" i="3"/>
  <c r="J32" i="3"/>
  <c r="J24" i="3"/>
  <c r="J16" i="3"/>
  <c r="J31" i="3"/>
  <c r="J23" i="3"/>
  <c r="J35" i="3"/>
  <c r="J20" i="3"/>
  <c r="J28" i="3"/>
  <c r="J22" i="3"/>
</calcChain>
</file>

<file path=xl/comments1.xml><?xml version="1.0" encoding="utf-8"?>
<comments xmlns="http://schemas.openxmlformats.org/spreadsheetml/2006/main">
  <authors>
    <author>Sharon Herring</author>
    <author>Sharon Hand Herring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Sharon Herring:</t>
        </r>
        <r>
          <rPr>
            <sz val="9"/>
            <color indexed="81"/>
            <rFont val="Tahoma"/>
            <charset val="1"/>
          </rPr>
          <t xml:space="preserve">
Budget Entries submitted to COE, but not in WRS yet.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Sharon Herring:</t>
        </r>
        <r>
          <rPr>
            <sz val="9"/>
            <color indexed="81"/>
            <rFont val="Tahoma"/>
            <charset val="1"/>
          </rPr>
          <t xml:space="preserve">
Include revenue receipts,  payroll expenses, operating expenses, and student aid expenses expected to post in the current month.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Quarterly, we are resolving line deficits without considering encumbrances. 
If an amount in column I is negative (red), please resolve in this column.
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</rPr>
          <t>Sharon Hand Herring:</t>
        </r>
        <r>
          <rPr>
            <sz val="9"/>
            <color indexed="81"/>
            <rFont val="Tahoma"/>
            <family val="2"/>
          </rPr>
          <t xml:space="preserve">
Enter credits as negative amounts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</commentList>
</comments>
</file>

<file path=xl/comments2.xml><?xml version="1.0" encoding="utf-8"?>
<comments xmlns="http://schemas.openxmlformats.org/spreadsheetml/2006/main">
  <authors>
    <author>Sharon Herring</author>
    <author>Sharon Hand Herring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Sharon Herring:</t>
        </r>
        <r>
          <rPr>
            <sz val="9"/>
            <color indexed="81"/>
            <rFont val="Tahoma"/>
            <charset val="1"/>
          </rPr>
          <t xml:space="preserve">
Budget Entries submitted to COE, but not in WRS yet.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Sharon Herring:</t>
        </r>
        <r>
          <rPr>
            <sz val="9"/>
            <color indexed="81"/>
            <rFont val="Tahoma"/>
            <charset val="1"/>
          </rPr>
          <t xml:space="preserve">
Include revenue receipts,  payroll expenses, operating expenses, and student aid expenses expected to post in the current month.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Quarterly, we are resolving line deficits without considering encumbrances. 
If an amount in column I is negative (red), please resolve in this column.
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</rPr>
          <t>Sharon Hand Herring:</t>
        </r>
        <r>
          <rPr>
            <sz val="9"/>
            <color indexed="81"/>
            <rFont val="Tahoma"/>
            <family val="2"/>
          </rPr>
          <t xml:space="preserve">
Enter credits as negative amounts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exactly as it appears in WRS (negative amounts as negatives).</t>
        </r>
      </text>
    </comment>
  </commentList>
</comments>
</file>

<file path=xl/sharedStrings.xml><?xml version="1.0" encoding="utf-8"?>
<sst xmlns="http://schemas.openxmlformats.org/spreadsheetml/2006/main" count="129" uniqueCount="69">
  <si>
    <t xml:space="preserve">Totals </t>
  </si>
  <si>
    <t>56960-56962 (Educ Serv Agreement)</t>
  </si>
  <si>
    <t>56591 (Ed Awards Tuit/fees)</t>
  </si>
  <si>
    <t>56575 (Grad Assist Tuition Awards)</t>
  </si>
  <si>
    <t>Accounts (WRS)</t>
  </si>
  <si>
    <t>Department/Center:</t>
  </si>
  <si>
    <t>51110 (EHRA Non-Teaching Salaries)</t>
  </si>
  <si>
    <t>51160 (EHRA Statutory Bonus)</t>
  </si>
  <si>
    <t>51210 (SHRA Employee Salaries)</t>
  </si>
  <si>
    <t>51220 (SHRA Overtime Pay)</t>
  </si>
  <si>
    <t>51230 (SHRA Premium Pay)</t>
  </si>
  <si>
    <t>51260 (SHRA Statutory Bonus)</t>
  </si>
  <si>
    <t>51270 (SHRA Longevity Pay)</t>
  </si>
  <si>
    <t>51310 (EHRA Teaching Salaries)</t>
  </si>
  <si>
    <t>51360 (EHRA Teach Statutory Bonus)</t>
  </si>
  <si>
    <t>51130 (EHRA Premium Payments)</t>
  </si>
  <si>
    <t xml:space="preserve">Budget           </t>
  </si>
  <si>
    <t>Projected Month-end Budget</t>
  </si>
  <si>
    <t>51930 Medical Fees</t>
  </si>
  <si>
    <t>51950 Honorariums</t>
  </si>
  <si>
    <t>51970 Academic Instruction/Research Svces</t>
  </si>
  <si>
    <t>51990 Other Contracted Svces</t>
  </si>
  <si>
    <t>51920 Consultant Fees</t>
  </si>
  <si>
    <t>Desired Budget Revision</t>
  </si>
  <si>
    <t>Project #:</t>
  </si>
  <si>
    <t>Notes</t>
  </si>
  <si>
    <t>BUDGET RELATED</t>
  </si>
  <si>
    <t>paper revision w/justification required to adjust budget</t>
  </si>
  <si>
    <t>51499 (Temporary Wages)</t>
  </si>
  <si>
    <t>55999 (Total Operating)</t>
  </si>
  <si>
    <t>40130-31 (Ext Fees/charge)</t>
  </si>
  <si>
    <t>40390-99 (Other Supporting Service)</t>
  </si>
  <si>
    <t>40510 (Confer/Event Tkt Fee Revenue)</t>
  </si>
  <si>
    <t>40790 (Miscellaneous Income)</t>
  </si>
  <si>
    <t>40922 (Deferred Obligations/Receipts)</t>
  </si>
  <si>
    <t>Pending Structure/Budget Entries at COE, but not in WRS</t>
  </si>
  <si>
    <t>FYTD ACTIVITY</t>
  </si>
  <si>
    <t>Activity expected by month-end.</t>
  </si>
  <si>
    <t>Projected FYTD Activity at month-end</t>
  </si>
  <si>
    <t>FYTD Activity</t>
  </si>
  <si>
    <t>Projected Budget Available</t>
  </si>
  <si>
    <t>51899 (Benefits)</t>
  </si>
  <si>
    <t>Your Unit</t>
  </si>
  <si>
    <t>Your Project</t>
  </si>
  <si>
    <t xml:space="preserve">51590 (Other) </t>
  </si>
  <si>
    <t>Projected Cash Balance:</t>
  </si>
  <si>
    <t>Projected Project Status:</t>
  </si>
  <si>
    <r>
      <t xml:space="preserve">College of Engineering Quarterly Financial Cleanup - </t>
    </r>
    <r>
      <rPr>
        <b/>
        <sz val="11"/>
        <color rgb="FFC00000"/>
        <rFont val="Calibri Light"/>
        <family val="2"/>
        <scheme val="minor"/>
      </rPr>
      <t>Appropriated Receipts</t>
    </r>
  </si>
  <si>
    <t>budget entries or structure requests to realign the budget to FYTD activity.</t>
  </si>
  <si>
    <t>fiscal-year-to-date amounts to the projected month-end budget, and generate</t>
  </si>
  <si>
    <t>which account lines will be impacted by the activity, comparing the projected</t>
  </si>
  <si>
    <t>Process:</t>
  </si>
  <si>
    <t>resolve the deficit prior to month end.</t>
  </si>
  <si>
    <t xml:space="preserve">which account lines will have deficit balances at the end of each quarter, and </t>
  </si>
  <si>
    <t>The purpose of completing and submitting this spreadsheet is to identify</t>
  </si>
  <si>
    <t xml:space="preserve">Purpose: </t>
  </si>
  <si>
    <t>COE Quarterly Financial Cleanup - Appropriated Receipts</t>
  </si>
  <si>
    <t xml:space="preserve">We will forecast revenue and expense activity expected by month's end and </t>
  </si>
  <si>
    <t>The spreadsheet can be copied for other appropriated receipt projects, and one spreadsheet can be submitted for all the appropriated receipt projects in your unit.</t>
  </si>
  <si>
    <t>The projected cash balance will be reflected in cell H3.</t>
  </si>
  <si>
    <t>In column G, type the amounts for all expected activity that will occur by month-end.  Include both encumbered and unencumbered activity.</t>
  </si>
  <si>
    <t>Type the FYTD information reflected on the query in the appropriate cells of column F.</t>
  </si>
  <si>
    <t>If a budget revision has been submitted to the COE Business Office, but is not reflected in WRS, type the impact of the entry in column C.</t>
  </si>
  <si>
    <t>Type the current budget information in the appropriate cells of column B.</t>
  </si>
  <si>
    <t>Run the Budget detailed BBA query.</t>
  </si>
  <si>
    <t>In cell B4, type the project number.</t>
  </si>
  <si>
    <t>In cell B3, type your department or unit name/abbreviation.</t>
  </si>
  <si>
    <t>Instructions:</t>
  </si>
  <si>
    <t>Column J will reflect any line deficits that need to be resolved.  Resolve those deficits by entering offsetting amounts in column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</si>
</sst>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b/>
      <sz val="11"/>
      <color rgb="FF7030A0"/>
      <name val="Calibri Light"/>
      <family val="2"/>
      <scheme val="minor"/>
    </font>
    <font>
      <sz val="11"/>
      <name val="Calibri Light"/>
      <family val="2"/>
      <scheme val="minor"/>
    </font>
    <font>
      <i/>
      <sz val="11"/>
      <color theme="1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Arial"/>
      <family val="2"/>
    </font>
    <font>
      <sz val="11"/>
      <color rgb="FF7030A0"/>
      <name val="Calibri Light"/>
      <family val="2"/>
      <scheme val="minor"/>
    </font>
    <font>
      <b/>
      <sz val="11"/>
      <color rgb="FFC00000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44" fontId="1" fillId="0" borderId="0" xfId="2" applyFont="1" applyFill="1" applyBorder="1"/>
    <xf numFmtId="43" fontId="0" fillId="0" borderId="0" xfId="1" applyFont="1" applyFill="1" applyBorder="1"/>
    <xf numFmtId="43" fontId="0" fillId="0" borderId="0" xfId="1" applyFont="1" applyBorder="1"/>
    <xf numFmtId="164" fontId="1" fillId="0" borderId="0" xfId="2" applyNumberFormat="1" applyFont="1" applyFill="1" applyBorder="1"/>
    <xf numFmtId="44" fontId="0" fillId="0" borderId="0" xfId="2" applyFont="1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7" xfId="0" applyFill="1" applyBorder="1" applyAlignment="1">
      <alignment horizontal="center" wrapText="1"/>
    </xf>
    <xf numFmtId="0" fontId="0" fillId="2" borderId="4" xfId="0" applyFill="1" applyBorder="1"/>
    <xf numFmtId="0" fontId="0" fillId="2" borderId="2" xfId="0" applyFill="1" applyBorder="1"/>
    <xf numFmtId="0" fontId="0" fillId="2" borderId="2" xfId="0" quotePrefix="1" applyFill="1" applyBorder="1" applyAlignment="1">
      <alignment horizontal="left" indent="2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 applyAlignment="1">
      <alignment horizontal="left" indent="2"/>
    </xf>
    <xf numFmtId="40" fontId="1" fillId="0" borderId="4" xfId="1" applyNumberFormat="1" applyFont="1" applyBorder="1"/>
    <xf numFmtId="40" fontId="1" fillId="2" borderId="9" xfId="1" applyNumberFormat="1" applyFont="1" applyFill="1" applyBorder="1"/>
    <xf numFmtId="40" fontId="1" fillId="4" borderId="4" xfId="1" applyNumberFormat="1" applyFont="1" applyFill="1" applyBorder="1"/>
    <xf numFmtId="40" fontId="1" fillId="0" borderId="5" xfId="1" applyNumberFormat="1" applyFont="1" applyBorder="1"/>
    <xf numFmtId="40" fontId="1" fillId="2" borderId="4" xfId="1" applyNumberFormat="1" applyFont="1" applyFill="1" applyBorder="1"/>
    <xf numFmtId="40" fontId="0" fillId="3" borderId="4" xfId="0" applyNumberFormat="1" applyFill="1" applyBorder="1"/>
    <xf numFmtId="40" fontId="1" fillId="0" borderId="2" xfId="2" applyNumberFormat="1" applyFont="1" applyFill="1" applyBorder="1"/>
    <xf numFmtId="40" fontId="1" fillId="0" borderId="2" xfId="1" applyNumberFormat="1" applyFont="1" applyBorder="1"/>
    <xf numFmtId="40" fontId="1" fillId="0" borderId="3" xfId="1" applyNumberFormat="1" applyFont="1" applyBorder="1"/>
    <xf numFmtId="40" fontId="1" fillId="0" borderId="2" xfId="1" applyNumberFormat="1" applyFont="1" applyFill="1" applyBorder="1"/>
    <xf numFmtId="40" fontId="1" fillId="0" borderId="4" xfId="1" applyNumberFormat="1" applyFont="1" applyFill="1" applyBorder="1"/>
    <xf numFmtId="40" fontId="1" fillId="0" borderId="3" xfId="1" applyNumberFormat="1" applyFont="1" applyFill="1" applyBorder="1"/>
    <xf numFmtId="40" fontId="0" fillId="4" borderId="2" xfId="1" applyNumberFormat="1" applyFont="1" applyFill="1" applyBorder="1"/>
    <xf numFmtId="40" fontId="0" fillId="0" borderId="0" xfId="0" applyNumberFormat="1" applyFill="1" applyBorder="1"/>
    <xf numFmtId="40" fontId="1" fillId="6" borderId="2" xfId="2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40" fontId="1" fillId="6" borderId="1" xfId="2" applyNumberFormat="1" applyFont="1" applyFill="1" applyBorder="1"/>
    <xf numFmtId="0" fontId="0" fillId="5" borderId="10" xfId="0" applyFill="1" applyBorder="1"/>
    <xf numFmtId="40" fontId="0" fillId="5" borderId="10" xfId="1" applyNumberFormat="1" applyFont="1" applyFill="1" applyBorder="1"/>
    <xf numFmtId="0" fontId="2" fillId="0" borderId="0" xfId="0" applyFont="1" applyFill="1" applyAlignment="1"/>
    <xf numFmtId="0" fontId="0" fillId="0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left" indent="1"/>
    </xf>
    <xf numFmtId="0" fontId="0" fillId="2" borderId="2" xfId="0" applyFill="1" applyBorder="1" applyAlignment="1">
      <alignment horizontal="left"/>
    </xf>
    <xf numFmtId="40" fontId="1" fillId="4" borderId="2" xfId="1" applyNumberFormat="1" applyFont="1" applyFill="1" applyBorder="1"/>
    <xf numFmtId="0" fontId="2" fillId="3" borderId="0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40" fontId="1" fillId="0" borderId="4" xfId="2" applyNumberFormat="1" applyFont="1" applyFill="1" applyBorder="1"/>
    <xf numFmtId="0" fontId="0" fillId="0" borderId="4" xfId="0" applyFill="1" applyBorder="1" applyAlignment="1">
      <alignment horizontal="left"/>
    </xf>
    <xf numFmtId="0" fontId="12" fillId="2" borderId="2" xfId="0" applyFont="1" applyFill="1" applyBorder="1" applyAlignment="1">
      <alignment horizontal="left" indent="4"/>
    </xf>
    <xf numFmtId="0" fontId="0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0" fontId="0" fillId="0" borderId="2" xfId="0" applyNumberFormat="1" applyBorder="1"/>
    <xf numFmtId="0" fontId="0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7" borderId="0" xfId="0" applyFill="1"/>
    <xf numFmtId="0" fontId="0" fillId="0" borderId="4" xfId="0" applyBorder="1"/>
    <xf numFmtId="0" fontId="2" fillId="0" borderId="15" xfId="0" applyFont="1" applyBorder="1"/>
    <xf numFmtId="0" fontId="0" fillId="0" borderId="16" xfId="0" applyBorder="1"/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etropolitan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25"/>
  <sheetViews>
    <sheetView tabSelected="1" workbookViewId="0"/>
  </sheetViews>
  <sheetFormatPr defaultRowHeight="15" x14ac:dyDescent="0.25"/>
  <cols>
    <col min="1" max="1" width="62.625" customWidth="1"/>
  </cols>
  <sheetData>
    <row r="1" spans="1:1" x14ac:dyDescent="0.25">
      <c r="A1" s="67" t="s">
        <v>56</v>
      </c>
    </row>
    <row r="2" spans="1:1" ht="15.75" thickBot="1" x14ac:dyDescent="0.3"/>
    <row r="3" spans="1:1" ht="15.75" thickBot="1" x14ac:dyDescent="0.3">
      <c r="A3" s="72" t="s">
        <v>55</v>
      </c>
    </row>
    <row r="4" spans="1:1" x14ac:dyDescent="0.25">
      <c r="A4" s="73" t="s">
        <v>54</v>
      </c>
    </row>
    <row r="5" spans="1:1" x14ac:dyDescent="0.25">
      <c r="A5" s="73" t="s">
        <v>53</v>
      </c>
    </row>
    <row r="6" spans="1:1" x14ac:dyDescent="0.25">
      <c r="A6" s="71" t="s">
        <v>52</v>
      </c>
    </row>
    <row r="7" spans="1:1" ht="5.25" customHeight="1" thickBot="1" x14ac:dyDescent="0.3">
      <c r="A7" s="70"/>
    </row>
    <row r="8" spans="1:1" ht="15.75" thickBot="1" x14ac:dyDescent="0.3">
      <c r="A8" s="72" t="s">
        <v>51</v>
      </c>
    </row>
    <row r="9" spans="1:1" x14ac:dyDescent="0.25">
      <c r="A9" s="73" t="s">
        <v>57</v>
      </c>
    </row>
    <row r="10" spans="1:1" x14ac:dyDescent="0.25">
      <c r="A10" s="73" t="s">
        <v>50</v>
      </c>
    </row>
    <row r="11" spans="1:1" x14ac:dyDescent="0.25">
      <c r="A11" s="73" t="s">
        <v>49</v>
      </c>
    </row>
    <row r="12" spans="1:1" x14ac:dyDescent="0.25">
      <c r="A12" s="71" t="s">
        <v>48</v>
      </c>
    </row>
    <row r="13" spans="1:1" ht="5.25" customHeight="1" thickBot="1" x14ac:dyDescent="0.3">
      <c r="A13" s="70"/>
    </row>
    <row r="14" spans="1:1" ht="15.75" thickBot="1" x14ac:dyDescent="0.3">
      <c r="A14" s="72" t="s">
        <v>67</v>
      </c>
    </row>
    <row r="15" spans="1:1" x14ac:dyDescent="0.25">
      <c r="A15" s="71" t="s">
        <v>66</v>
      </c>
    </row>
    <row r="16" spans="1:1" x14ac:dyDescent="0.25">
      <c r="A16" s="68" t="s">
        <v>65</v>
      </c>
    </row>
    <row r="17" spans="1:1" x14ac:dyDescent="0.25">
      <c r="A17" s="68" t="s">
        <v>64</v>
      </c>
    </row>
    <row r="18" spans="1:1" x14ac:dyDescent="0.25">
      <c r="A18" s="68" t="s">
        <v>63</v>
      </c>
    </row>
    <row r="19" spans="1:1" ht="30" x14ac:dyDescent="0.25">
      <c r="A19" s="69" t="s">
        <v>62</v>
      </c>
    </row>
    <row r="20" spans="1:1" ht="30" x14ac:dyDescent="0.25">
      <c r="A20" s="69" t="s">
        <v>61</v>
      </c>
    </row>
    <row r="21" spans="1:1" ht="30" x14ac:dyDescent="0.25">
      <c r="A21" s="69" t="s">
        <v>60</v>
      </c>
    </row>
    <row r="22" spans="1:1" ht="30" x14ac:dyDescent="0.25">
      <c r="A22" s="69" t="s">
        <v>68</v>
      </c>
    </row>
    <row r="23" spans="1:1" x14ac:dyDescent="0.25">
      <c r="A23" s="69" t="s">
        <v>59</v>
      </c>
    </row>
    <row r="24" spans="1:1" ht="5.25" customHeight="1" x14ac:dyDescent="0.25">
      <c r="A24" s="70"/>
    </row>
    <row r="25" spans="1:1" ht="45" x14ac:dyDescent="0.25">
      <c r="A25" s="69" t="s">
        <v>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zoomScale="80" zoomScaleNormal="80" workbookViewId="0">
      <selection activeCell="C3" sqref="C3"/>
    </sheetView>
  </sheetViews>
  <sheetFormatPr defaultRowHeight="15" x14ac:dyDescent="0.25"/>
  <cols>
    <col min="1" max="1" width="42.625" customWidth="1"/>
    <col min="2" max="3" width="13.75" customWidth="1"/>
    <col min="4" max="4" width="12.125" customWidth="1"/>
    <col min="5" max="5" width="0.875" customWidth="1"/>
    <col min="6" max="6" width="13.875" customWidth="1"/>
    <col min="7" max="8" width="14.75" customWidth="1"/>
    <col min="9" max="9" width="0.875" customWidth="1"/>
    <col min="10" max="10" width="12.375" customWidth="1"/>
    <col min="11" max="11" width="11.375" customWidth="1"/>
    <col min="12" max="12" width="23.5" customWidth="1"/>
    <col min="13" max="13" width="14.5" customWidth="1"/>
    <col min="14" max="14" width="13.75" customWidth="1"/>
    <col min="15" max="15" width="12.25" customWidth="1"/>
    <col min="16" max="16" width="15.5" customWidth="1"/>
  </cols>
  <sheetData>
    <row r="1" spans="1:15" ht="15.75" thickBot="1" x14ac:dyDescent="0.3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46"/>
    </row>
    <row r="2" spans="1:15" s="2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x14ac:dyDescent="0.25">
      <c r="A3" s="19" t="s">
        <v>5</v>
      </c>
      <c r="B3" s="64"/>
      <c r="C3" s="16"/>
      <c r="D3" s="13"/>
      <c r="E3" s="13"/>
      <c r="F3" s="80" t="s">
        <v>45</v>
      </c>
      <c r="G3" s="81"/>
      <c r="H3" s="63">
        <f>H7</f>
        <v>0</v>
      </c>
      <c r="I3" s="13"/>
      <c r="J3" s="65" t="str">
        <f>IF(H3&gt;0,"DEFICIT","")</f>
        <v/>
      </c>
    </row>
    <row r="4" spans="1:15" x14ac:dyDescent="0.25">
      <c r="A4" s="19" t="s">
        <v>24</v>
      </c>
      <c r="B4" s="15"/>
      <c r="C4" s="18"/>
      <c r="D4" s="14"/>
      <c r="E4" s="14"/>
      <c r="F4" s="80" t="s">
        <v>46</v>
      </c>
      <c r="G4" s="81"/>
      <c r="H4" s="66" t="str">
        <f>IF(H3&gt;0,"DEFICIT","STABLE")</f>
        <v>STABLE</v>
      </c>
      <c r="I4" s="14"/>
      <c r="K4" s="17"/>
      <c r="L4" s="3"/>
      <c r="M4" s="3"/>
    </row>
    <row r="5" spans="1:15" ht="15.75" thickBot="1" x14ac:dyDescent="0.3">
      <c r="G5" s="1"/>
      <c r="H5" s="1"/>
      <c r="J5" s="1"/>
    </row>
    <row r="6" spans="1:15" ht="15.75" thickBot="1" x14ac:dyDescent="0.3">
      <c r="B6" s="74" t="s">
        <v>26</v>
      </c>
      <c r="C6" s="75"/>
      <c r="D6" s="76"/>
      <c r="F6" s="74" t="s">
        <v>36</v>
      </c>
      <c r="G6" s="75"/>
      <c r="H6" s="76"/>
      <c r="J6" s="39"/>
    </row>
    <row r="7" spans="1:15" ht="15.75" thickBot="1" x14ac:dyDescent="0.3">
      <c r="A7" s="44" t="s">
        <v>0</v>
      </c>
      <c r="B7" s="45">
        <f t="shared" ref="B7:D7" si="0">SUM(B9:B35)</f>
        <v>0</v>
      </c>
      <c r="C7" s="45">
        <f t="shared" si="0"/>
        <v>0</v>
      </c>
      <c r="D7" s="45">
        <f t="shared" si="0"/>
        <v>0</v>
      </c>
      <c r="E7" s="38"/>
      <c r="F7" s="45">
        <f>SUM(F9:F35)</f>
        <v>0</v>
      </c>
      <c r="G7" s="45">
        <f>SUM(G9:G35)</f>
        <v>0</v>
      </c>
      <c r="H7" s="45">
        <f>SUM(H9:H35)</f>
        <v>0</v>
      </c>
      <c r="I7" s="38"/>
      <c r="J7" s="45">
        <f t="shared" ref="J7:K7" si="1">SUM(J9:J35)</f>
        <v>0</v>
      </c>
      <c r="K7" s="45">
        <f t="shared" si="1"/>
        <v>0</v>
      </c>
      <c r="L7" s="3"/>
      <c r="M7" s="4"/>
      <c r="N7" s="4"/>
    </row>
    <row r="8" spans="1:15" ht="61.5" thickTop="1" thickBot="1" x14ac:dyDescent="0.3">
      <c r="A8" s="52" t="s">
        <v>4</v>
      </c>
      <c r="B8" s="53" t="s">
        <v>16</v>
      </c>
      <c r="C8" s="20" t="s">
        <v>35</v>
      </c>
      <c r="D8" s="58" t="s">
        <v>17</v>
      </c>
      <c r="E8" s="54"/>
      <c r="F8" s="53" t="s">
        <v>39</v>
      </c>
      <c r="G8" s="59" t="s">
        <v>37</v>
      </c>
      <c r="H8" s="60" t="s">
        <v>38</v>
      </c>
      <c r="I8" s="54"/>
      <c r="J8" s="61" t="s">
        <v>40</v>
      </c>
      <c r="K8" s="51" t="s">
        <v>23</v>
      </c>
      <c r="L8" s="62" t="s">
        <v>25</v>
      </c>
      <c r="M8" s="11"/>
      <c r="N8" s="11"/>
      <c r="O8" s="10"/>
    </row>
    <row r="9" spans="1:15" ht="30" x14ac:dyDescent="0.25">
      <c r="A9" s="57" t="s">
        <v>30</v>
      </c>
      <c r="B9" s="33"/>
      <c r="C9" s="33"/>
      <c r="D9" s="27">
        <f t="shared" ref="D9:D13" si="2">SUM(B9:C9)</f>
        <v>0</v>
      </c>
      <c r="E9" s="50"/>
      <c r="F9" s="33"/>
      <c r="G9" s="33"/>
      <c r="H9" s="30">
        <f t="shared" ref="H9:H13" si="3">SUM(F9:G9)</f>
        <v>0</v>
      </c>
      <c r="I9" s="50"/>
      <c r="J9" s="31">
        <f t="shared" ref="J9:J13" si="4">D9-H9</f>
        <v>0</v>
      </c>
      <c r="K9" s="40"/>
      <c r="L9" s="47" t="s">
        <v>27</v>
      </c>
      <c r="M9" s="8"/>
      <c r="N9" s="9"/>
    </row>
    <row r="10" spans="1:15" ht="30" x14ac:dyDescent="0.25">
      <c r="A10" s="57" t="s">
        <v>31</v>
      </c>
      <c r="B10" s="33"/>
      <c r="C10" s="33"/>
      <c r="D10" s="27">
        <f t="shared" si="2"/>
        <v>0</v>
      </c>
      <c r="E10" s="50"/>
      <c r="F10" s="33"/>
      <c r="G10" s="33"/>
      <c r="H10" s="30">
        <f t="shared" si="3"/>
        <v>0</v>
      </c>
      <c r="I10" s="50"/>
      <c r="J10" s="31">
        <f t="shared" si="4"/>
        <v>0</v>
      </c>
      <c r="K10" s="40"/>
      <c r="L10" s="47" t="s">
        <v>27</v>
      </c>
      <c r="M10" s="8"/>
      <c r="N10" s="9"/>
    </row>
    <row r="11" spans="1:15" ht="30" x14ac:dyDescent="0.25">
      <c r="A11" s="57" t="s">
        <v>32</v>
      </c>
      <c r="B11" s="33"/>
      <c r="C11" s="33"/>
      <c r="D11" s="27">
        <f t="shared" si="2"/>
        <v>0</v>
      </c>
      <c r="E11" s="50"/>
      <c r="F11" s="33"/>
      <c r="G11" s="33"/>
      <c r="H11" s="30">
        <f t="shared" si="3"/>
        <v>0</v>
      </c>
      <c r="I11" s="50"/>
      <c r="J11" s="31">
        <f t="shared" si="4"/>
        <v>0</v>
      </c>
      <c r="K11" s="40"/>
      <c r="L11" s="47" t="s">
        <v>27</v>
      </c>
      <c r="M11" s="8"/>
      <c r="N11" s="9"/>
    </row>
    <row r="12" spans="1:15" ht="30" x14ac:dyDescent="0.25">
      <c r="A12" s="57" t="s">
        <v>33</v>
      </c>
      <c r="B12" s="33"/>
      <c r="C12" s="33"/>
      <c r="D12" s="27">
        <f t="shared" si="2"/>
        <v>0</v>
      </c>
      <c r="E12" s="50"/>
      <c r="F12" s="33"/>
      <c r="G12" s="33"/>
      <c r="H12" s="30">
        <f t="shared" si="3"/>
        <v>0</v>
      </c>
      <c r="I12" s="50"/>
      <c r="J12" s="31">
        <f t="shared" si="4"/>
        <v>0</v>
      </c>
      <c r="K12" s="40"/>
      <c r="L12" s="47" t="s">
        <v>27</v>
      </c>
      <c r="M12" s="8"/>
      <c r="N12" s="9"/>
    </row>
    <row r="13" spans="1:15" ht="30" x14ac:dyDescent="0.25">
      <c r="A13" s="57" t="s">
        <v>34</v>
      </c>
      <c r="B13" s="33"/>
      <c r="C13" s="33"/>
      <c r="D13" s="27">
        <f t="shared" si="2"/>
        <v>0</v>
      </c>
      <c r="E13" s="50"/>
      <c r="F13" s="33"/>
      <c r="G13" s="33"/>
      <c r="H13" s="30">
        <f t="shared" si="3"/>
        <v>0</v>
      </c>
      <c r="I13" s="50"/>
      <c r="J13" s="31">
        <f t="shared" si="4"/>
        <v>0</v>
      </c>
      <c r="K13" s="40"/>
      <c r="L13" s="47" t="s">
        <v>27</v>
      </c>
      <c r="M13" s="8"/>
      <c r="N13" s="9"/>
    </row>
    <row r="14" spans="1:15" x14ac:dyDescent="0.25">
      <c r="A14" s="21" t="s">
        <v>6</v>
      </c>
      <c r="B14" s="26"/>
      <c r="C14" s="26"/>
      <c r="D14" s="27">
        <f>SUM(B14:C14)</f>
        <v>0</v>
      </c>
      <c r="E14" s="28"/>
      <c r="F14" s="29"/>
      <c r="G14" s="26"/>
      <c r="H14" s="30">
        <f>SUM(F14:G14)</f>
        <v>0</v>
      </c>
      <c r="I14" s="28"/>
      <c r="J14" s="31">
        <f>D14-H14</f>
        <v>0</v>
      </c>
      <c r="K14" s="55"/>
      <c r="L14" s="56"/>
      <c r="M14" s="8"/>
      <c r="N14" s="9"/>
    </row>
    <row r="15" spans="1:15" x14ac:dyDescent="0.25">
      <c r="A15" s="48" t="s">
        <v>15</v>
      </c>
      <c r="B15" s="26"/>
      <c r="C15" s="26"/>
      <c r="D15" s="27">
        <f t="shared" ref="D15:D35" si="5">SUM(B15:C15)</f>
        <v>0</v>
      </c>
      <c r="E15" s="28"/>
      <c r="F15" s="29"/>
      <c r="G15" s="26"/>
      <c r="H15" s="30">
        <f t="shared" ref="H15:H35" si="6">SUM(F15:G15)</f>
        <v>0</v>
      </c>
      <c r="I15" s="28"/>
      <c r="J15" s="31">
        <f t="shared" ref="J15:J35" si="7">D15-H15</f>
        <v>0</v>
      </c>
      <c r="K15" s="32"/>
      <c r="L15" s="41"/>
      <c r="M15" s="8"/>
      <c r="N15" s="9"/>
    </row>
    <row r="16" spans="1:15" x14ac:dyDescent="0.25">
      <c r="A16" s="24" t="s">
        <v>7</v>
      </c>
      <c r="B16" s="33"/>
      <c r="C16" s="26"/>
      <c r="D16" s="27">
        <f t="shared" si="5"/>
        <v>0</v>
      </c>
      <c r="E16" s="28"/>
      <c r="F16" s="34"/>
      <c r="G16" s="26"/>
      <c r="H16" s="30">
        <f t="shared" si="6"/>
        <v>0</v>
      </c>
      <c r="I16" s="28"/>
      <c r="J16" s="31">
        <f t="shared" si="7"/>
        <v>0</v>
      </c>
      <c r="K16" s="32"/>
      <c r="L16" s="42"/>
      <c r="M16" s="8"/>
      <c r="N16" s="4"/>
    </row>
    <row r="17" spans="1:14" x14ac:dyDescent="0.25">
      <c r="A17" s="49" t="s">
        <v>8</v>
      </c>
      <c r="B17" s="33"/>
      <c r="C17" s="26"/>
      <c r="D17" s="27">
        <f t="shared" si="5"/>
        <v>0</v>
      </c>
      <c r="E17" s="28"/>
      <c r="F17" s="34"/>
      <c r="G17" s="26"/>
      <c r="H17" s="30">
        <f t="shared" si="6"/>
        <v>0</v>
      </c>
      <c r="I17" s="28"/>
      <c r="J17" s="31">
        <f t="shared" si="7"/>
        <v>0</v>
      </c>
      <c r="K17" s="32"/>
      <c r="L17" s="42"/>
      <c r="M17" s="8"/>
      <c r="N17" s="4"/>
    </row>
    <row r="18" spans="1:14" x14ac:dyDescent="0.25">
      <c r="A18" s="24" t="s">
        <v>9</v>
      </c>
      <c r="B18" s="33"/>
      <c r="C18" s="26"/>
      <c r="D18" s="27">
        <f t="shared" si="5"/>
        <v>0</v>
      </c>
      <c r="E18" s="28"/>
      <c r="F18" s="34"/>
      <c r="G18" s="26"/>
      <c r="H18" s="30">
        <f t="shared" si="6"/>
        <v>0</v>
      </c>
      <c r="I18" s="28"/>
      <c r="J18" s="31">
        <f t="shared" si="7"/>
        <v>0</v>
      </c>
      <c r="K18" s="32"/>
      <c r="L18" s="42"/>
      <c r="M18" s="8"/>
      <c r="N18" s="4"/>
    </row>
    <row r="19" spans="1:14" x14ac:dyDescent="0.25">
      <c r="A19" s="24" t="s">
        <v>10</v>
      </c>
      <c r="B19" s="33"/>
      <c r="C19" s="26"/>
      <c r="D19" s="27">
        <f t="shared" si="5"/>
        <v>0</v>
      </c>
      <c r="E19" s="28"/>
      <c r="F19" s="34"/>
      <c r="G19" s="26"/>
      <c r="H19" s="30">
        <f t="shared" si="6"/>
        <v>0</v>
      </c>
      <c r="I19" s="28"/>
      <c r="J19" s="31">
        <f t="shared" si="7"/>
        <v>0</v>
      </c>
      <c r="K19" s="32"/>
      <c r="L19" s="42"/>
      <c r="M19" s="8"/>
      <c r="N19" s="4"/>
    </row>
    <row r="20" spans="1:14" x14ac:dyDescent="0.25">
      <c r="A20" s="24" t="s">
        <v>11</v>
      </c>
      <c r="B20" s="33"/>
      <c r="C20" s="26"/>
      <c r="D20" s="27">
        <f t="shared" si="5"/>
        <v>0</v>
      </c>
      <c r="E20" s="28"/>
      <c r="F20" s="34"/>
      <c r="G20" s="26"/>
      <c r="H20" s="30">
        <f t="shared" si="6"/>
        <v>0</v>
      </c>
      <c r="I20" s="28"/>
      <c r="J20" s="31">
        <f t="shared" si="7"/>
        <v>0</v>
      </c>
      <c r="K20" s="32"/>
      <c r="L20" s="42"/>
      <c r="M20" s="8"/>
      <c r="N20" s="4"/>
    </row>
    <row r="21" spans="1:14" x14ac:dyDescent="0.25">
      <c r="A21" s="24" t="s">
        <v>12</v>
      </c>
      <c r="B21" s="33"/>
      <c r="C21" s="26"/>
      <c r="D21" s="27">
        <f t="shared" si="5"/>
        <v>0</v>
      </c>
      <c r="E21" s="28"/>
      <c r="F21" s="34"/>
      <c r="G21" s="26"/>
      <c r="H21" s="30">
        <f t="shared" si="6"/>
        <v>0</v>
      </c>
      <c r="I21" s="28"/>
      <c r="J21" s="31">
        <f t="shared" si="7"/>
        <v>0</v>
      </c>
      <c r="K21" s="32"/>
      <c r="L21" s="42"/>
      <c r="M21" s="8"/>
      <c r="N21" s="4"/>
    </row>
    <row r="22" spans="1:14" x14ac:dyDescent="0.25">
      <c r="A22" s="22" t="s">
        <v>13</v>
      </c>
      <c r="B22" s="33"/>
      <c r="C22" s="26"/>
      <c r="D22" s="27">
        <f t="shared" si="5"/>
        <v>0</v>
      </c>
      <c r="E22" s="28"/>
      <c r="F22" s="34"/>
      <c r="G22" s="26"/>
      <c r="H22" s="30">
        <f t="shared" si="6"/>
        <v>0</v>
      </c>
      <c r="I22" s="28"/>
      <c r="J22" s="31">
        <f t="shared" si="7"/>
        <v>0</v>
      </c>
      <c r="K22" s="32"/>
      <c r="L22" s="42"/>
      <c r="M22" s="8"/>
      <c r="N22" s="4"/>
    </row>
    <row r="23" spans="1:14" x14ac:dyDescent="0.25">
      <c r="A23" s="24" t="s">
        <v>14</v>
      </c>
      <c r="B23" s="33"/>
      <c r="C23" s="26"/>
      <c r="D23" s="27">
        <f t="shared" si="5"/>
        <v>0</v>
      </c>
      <c r="E23" s="28"/>
      <c r="F23" s="34"/>
      <c r="G23" s="26"/>
      <c r="H23" s="30">
        <f t="shared" si="6"/>
        <v>0</v>
      </c>
      <c r="I23" s="28"/>
      <c r="J23" s="31">
        <f t="shared" si="7"/>
        <v>0</v>
      </c>
      <c r="K23" s="32"/>
      <c r="L23" s="42"/>
      <c r="M23" s="8"/>
      <c r="N23" s="4"/>
    </row>
    <row r="24" spans="1:14" x14ac:dyDescent="0.25">
      <c r="A24" s="49" t="s">
        <v>28</v>
      </c>
      <c r="B24" s="33"/>
      <c r="C24" s="26"/>
      <c r="D24" s="27">
        <f t="shared" si="5"/>
        <v>0</v>
      </c>
      <c r="E24" s="28"/>
      <c r="F24" s="34"/>
      <c r="G24" s="26"/>
      <c r="H24" s="30">
        <f t="shared" si="6"/>
        <v>0</v>
      </c>
      <c r="I24" s="28"/>
      <c r="J24" s="31">
        <f t="shared" si="7"/>
        <v>0</v>
      </c>
      <c r="K24" s="32"/>
      <c r="L24" s="42"/>
      <c r="M24" s="8"/>
      <c r="N24" s="4"/>
    </row>
    <row r="25" spans="1:14" x14ac:dyDescent="0.25">
      <c r="A25" s="22" t="s">
        <v>44</v>
      </c>
      <c r="B25" s="35"/>
      <c r="C25" s="36"/>
      <c r="D25" s="27">
        <f t="shared" si="5"/>
        <v>0</v>
      </c>
      <c r="E25" s="28"/>
      <c r="F25" s="37"/>
      <c r="G25" s="26"/>
      <c r="H25" s="30">
        <f t="shared" si="6"/>
        <v>0</v>
      </c>
      <c r="I25" s="28"/>
      <c r="J25" s="31">
        <f t="shared" si="7"/>
        <v>0</v>
      </c>
      <c r="K25" s="32"/>
      <c r="L25" s="42"/>
      <c r="M25" s="8"/>
      <c r="N25" s="4"/>
    </row>
    <row r="26" spans="1:14" x14ac:dyDescent="0.25">
      <c r="A26" s="22" t="s">
        <v>41</v>
      </c>
      <c r="B26" s="35"/>
      <c r="C26" s="36"/>
      <c r="D26" s="27">
        <f t="shared" si="5"/>
        <v>0</v>
      </c>
      <c r="E26" s="28"/>
      <c r="F26" s="37"/>
      <c r="G26" s="26"/>
      <c r="H26" s="30">
        <f t="shared" si="6"/>
        <v>0</v>
      </c>
      <c r="I26" s="28"/>
      <c r="J26" s="31">
        <f t="shared" si="7"/>
        <v>0</v>
      </c>
      <c r="K26" s="32"/>
      <c r="L26" s="42"/>
      <c r="M26" s="8"/>
      <c r="N26" s="4"/>
    </row>
    <row r="27" spans="1:14" x14ac:dyDescent="0.25">
      <c r="A27" s="23" t="s">
        <v>22</v>
      </c>
      <c r="B27" s="33"/>
      <c r="C27" s="26"/>
      <c r="D27" s="27">
        <f t="shared" si="5"/>
        <v>0</v>
      </c>
      <c r="E27" s="28"/>
      <c r="F27" s="34"/>
      <c r="G27" s="26"/>
      <c r="H27" s="30">
        <f t="shared" si="6"/>
        <v>0</v>
      </c>
      <c r="I27" s="28"/>
      <c r="J27" s="31">
        <f t="shared" si="7"/>
        <v>0</v>
      </c>
      <c r="K27" s="32"/>
      <c r="L27" s="42"/>
      <c r="M27" s="8"/>
      <c r="N27" s="4"/>
    </row>
    <row r="28" spans="1:14" x14ac:dyDescent="0.25">
      <c r="A28" s="23" t="s">
        <v>18</v>
      </c>
      <c r="B28" s="33"/>
      <c r="C28" s="26"/>
      <c r="D28" s="27">
        <f t="shared" si="5"/>
        <v>0</v>
      </c>
      <c r="E28" s="28"/>
      <c r="F28" s="34"/>
      <c r="G28" s="26"/>
      <c r="H28" s="30">
        <f t="shared" si="6"/>
        <v>0</v>
      </c>
      <c r="I28" s="28"/>
      <c r="J28" s="31">
        <f t="shared" si="7"/>
        <v>0</v>
      </c>
      <c r="K28" s="32"/>
      <c r="L28" s="42"/>
      <c r="M28" s="8"/>
      <c r="N28" s="4"/>
    </row>
    <row r="29" spans="1:14" x14ac:dyDescent="0.25">
      <c r="A29" s="23" t="s">
        <v>19</v>
      </c>
      <c r="B29" s="33"/>
      <c r="C29" s="26"/>
      <c r="D29" s="27">
        <f t="shared" si="5"/>
        <v>0</v>
      </c>
      <c r="E29" s="28"/>
      <c r="F29" s="34"/>
      <c r="G29" s="26"/>
      <c r="H29" s="30">
        <f t="shared" si="6"/>
        <v>0</v>
      </c>
      <c r="I29" s="28"/>
      <c r="J29" s="31">
        <f t="shared" si="7"/>
        <v>0</v>
      </c>
      <c r="K29" s="32"/>
      <c r="L29" s="42"/>
      <c r="M29" s="8"/>
      <c r="N29" s="4"/>
    </row>
    <row r="30" spans="1:14" x14ac:dyDescent="0.25">
      <c r="A30" s="23" t="s">
        <v>20</v>
      </c>
      <c r="B30" s="33"/>
      <c r="C30" s="26"/>
      <c r="D30" s="27">
        <f t="shared" si="5"/>
        <v>0</v>
      </c>
      <c r="E30" s="28"/>
      <c r="F30" s="34"/>
      <c r="G30" s="26"/>
      <c r="H30" s="30">
        <f t="shared" si="6"/>
        <v>0</v>
      </c>
      <c r="I30" s="28"/>
      <c r="J30" s="31">
        <f t="shared" si="7"/>
        <v>0</v>
      </c>
      <c r="K30" s="32"/>
      <c r="L30" s="42"/>
      <c r="M30" s="8"/>
      <c r="N30" s="4"/>
    </row>
    <row r="31" spans="1:14" x14ac:dyDescent="0.25">
      <c r="A31" s="23" t="s">
        <v>21</v>
      </c>
      <c r="B31" s="33"/>
      <c r="C31" s="26"/>
      <c r="D31" s="27">
        <f t="shared" si="5"/>
        <v>0</v>
      </c>
      <c r="E31" s="28"/>
      <c r="F31" s="34"/>
      <c r="G31" s="26"/>
      <c r="H31" s="30">
        <f t="shared" si="6"/>
        <v>0</v>
      </c>
      <c r="I31" s="28"/>
      <c r="J31" s="31">
        <f t="shared" si="7"/>
        <v>0</v>
      </c>
      <c r="K31" s="32"/>
      <c r="L31" s="42"/>
      <c r="M31" s="8"/>
      <c r="N31" s="4"/>
    </row>
    <row r="32" spans="1:14" x14ac:dyDescent="0.25">
      <c r="A32" s="22" t="s">
        <v>29</v>
      </c>
      <c r="B32" s="33"/>
      <c r="C32" s="26"/>
      <c r="D32" s="27">
        <f t="shared" si="5"/>
        <v>0</v>
      </c>
      <c r="E32" s="28"/>
      <c r="F32" s="34"/>
      <c r="G32" s="26"/>
      <c r="H32" s="30">
        <f t="shared" si="6"/>
        <v>0</v>
      </c>
      <c r="I32" s="28"/>
      <c r="J32" s="31">
        <f t="shared" si="7"/>
        <v>0</v>
      </c>
      <c r="K32" s="32"/>
      <c r="L32" s="42"/>
      <c r="M32" s="8"/>
      <c r="N32" s="4"/>
    </row>
    <row r="33" spans="1:14" ht="30" x14ac:dyDescent="0.25">
      <c r="A33" s="25" t="s">
        <v>3</v>
      </c>
      <c r="B33" s="33"/>
      <c r="C33" s="26"/>
      <c r="D33" s="27">
        <f t="shared" si="5"/>
        <v>0</v>
      </c>
      <c r="E33" s="28"/>
      <c r="F33" s="34"/>
      <c r="G33" s="26"/>
      <c r="H33" s="30">
        <f t="shared" si="6"/>
        <v>0</v>
      </c>
      <c r="I33" s="28"/>
      <c r="J33" s="31">
        <f t="shared" si="7"/>
        <v>0</v>
      </c>
      <c r="K33" s="40"/>
      <c r="L33" s="47" t="s">
        <v>27</v>
      </c>
      <c r="M33" s="8"/>
      <c r="N33" s="4"/>
    </row>
    <row r="34" spans="1:14" ht="30" x14ac:dyDescent="0.25">
      <c r="A34" s="25" t="s">
        <v>2</v>
      </c>
      <c r="B34" s="33"/>
      <c r="C34" s="26"/>
      <c r="D34" s="27">
        <f t="shared" si="5"/>
        <v>0</v>
      </c>
      <c r="E34" s="28"/>
      <c r="F34" s="34"/>
      <c r="G34" s="26"/>
      <c r="H34" s="30">
        <f t="shared" si="6"/>
        <v>0</v>
      </c>
      <c r="I34" s="28"/>
      <c r="J34" s="31">
        <f t="shared" si="7"/>
        <v>0</v>
      </c>
      <c r="K34" s="40"/>
      <c r="L34" s="47" t="s">
        <v>27</v>
      </c>
      <c r="M34" s="8"/>
      <c r="N34" s="4"/>
    </row>
    <row r="35" spans="1:14" ht="30" x14ac:dyDescent="0.25">
      <c r="A35" s="25" t="s">
        <v>1</v>
      </c>
      <c r="B35" s="33"/>
      <c r="C35" s="26"/>
      <c r="D35" s="27">
        <f t="shared" si="5"/>
        <v>0</v>
      </c>
      <c r="E35" s="28"/>
      <c r="F35" s="34"/>
      <c r="G35" s="26"/>
      <c r="H35" s="30">
        <f t="shared" si="6"/>
        <v>0</v>
      </c>
      <c r="I35" s="28"/>
      <c r="J35" s="31">
        <f t="shared" si="7"/>
        <v>0</v>
      </c>
      <c r="K35" s="43"/>
      <c r="L35" s="47" t="s">
        <v>27</v>
      </c>
      <c r="M35" s="8"/>
      <c r="N35" s="4"/>
    </row>
    <row r="36" spans="1:14" x14ac:dyDescent="0.25">
      <c r="B36" s="7"/>
      <c r="C36" s="7"/>
      <c r="D36" s="7"/>
      <c r="E36" s="7"/>
      <c r="F36" s="7"/>
      <c r="G36" s="6"/>
      <c r="H36" s="6"/>
      <c r="I36" s="7"/>
      <c r="J36" s="5"/>
      <c r="K36" s="3"/>
      <c r="L36" s="4"/>
      <c r="M36" s="4"/>
    </row>
  </sheetData>
  <sheetProtection selectLockedCells="1"/>
  <mergeCells count="5">
    <mergeCell ref="B6:D6"/>
    <mergeCell ref="F6:H6"/>
    <mergeCell ref="A1:L1"/>
    <mergeCell ref="F3:G3"/>
    <mergeCell ref="F4:G4"/>
  </mergeCells>
  <pageMargins left="0.7" right="0.7" top="0.25" bottom="0.25" header="0.3" footer="0.3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O36"/>
  <sheetViews>
    <sheetView zoomScale="80" zoomScaleNormal="80" workbookViewId="0">
      <selection activeCell="C3" sqref="C3"/>
    </sheetView>
  </sheetViews>
  <sheetFormatPr defaultRowHeight="15" x14ac:dyDescent="0.25"/>
  <cols>
    <col min="1" max="1" width="42.625" customWidth="1"/>
    <col min="2" max="3" width="13.75" customWidth="1"/>
    <col min="4" max="4" width="12.125" customWidth="1"/>
    <col min="5" max="5" width="0.875" customWidth="1"/>
    <col min="6" max="6" width="13.875" customWidth="1"/>
    <col min="7" max="8" width="14.75" customWidth="1"/>
    <col min="9" max="9" width="0.875" customWidth="1"/>
    <col min="10" max="10" width="12.375" customWidth="1"/>
    <col min="11" max="11" width="11.375" customWidth="1"/>
    <col min="12" max="12" width="23.5" customWidth="1"/>
    <col min="13" max="13" width="14.5" customWidth="1"/>
    <col min="14" max="14" width="13.75" customWidth="1"/>
    <col min="15" max="15" width="12.25" customWidth="1"/>
    <col min="16" max="16" width="15.5" customWidth="1"/>
  </cols>
  <sheetData>
    <row r="1" spans="1:15" ht="15.75" thickBot="1" x14ac:dyDescent="0.3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46"/>
    </row>
    <row r="2" spans="1:15" s="2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x14ac:dyDescent="0.25">
      <c r="A3" s="19" t="s">
        <v>5</v>
      </c>
      <c r="B3" s="64" t="s">
        <v>42</v>
      </c>
      <c r="C3" s="16"/>
      <c r="D3" s="13"/>
      <c r="E3" s="13"/>
      <c r="F3" s="80" t="s">
        <v>45</v>
      </c>
      <c r="G3" s="81"/>
      <c r="H3" s="63">
        <f>H7</f>
        <v>4440.2299999999814</v>
      </c>
      <c r="I3" s="13"/>
    </row>
    <row r="4" spans="1:15" x14ac:dyDescent="0.25">
      <c r="A4" s="19" t="s">
        <v>24</v>
      </c>
      <c r="B4" s="15" t="s">
        <v>43</v>
      </c>
      <c r="C4" s="18"/>
      <c r="D4" s="14"/>
      <c r="E4" s="14"/>
      <c r="F4" s="80" t="s">
        <v>46</v>
      </c>
      <c r="G4" s="81"/>
      <c r="H4" s="66" t="str">
        <f>IF(H3&gt;0,"DEFICIT","STABLE")</f>
        <v>DEFICIT</v>
      </c>
      <c r="I4" s="14"/>
      <c r="K4" s="17"/>
      <c r="L4" s="3"/>
      <c r="M4" s="3"/>
    </row>
    <row r="5" spans="1:15" ht="15.75" thickBot="1" x14ac:dyDescent="0.3">
      <c r="G5" s="1"/>
      <c r="H5" s="1"/>
      <c r="J5" s="1"/>
    </row>
    <row r="6" spans="1:15" ht="15.75" thickBot="1" x14ac:dyDescent="0.3">
      <c r="B6" s="74" t="s">
        <v>26</v>
      </c>
      <c r="C6" s="75"/>
      <c r="D6" s="76"/>
      <c r="F6" s="74" t="s">
        <v>36</v>
      </c>
      <c r="G6" s="75"/>
      <c r="H6" s="76"/>
      <c r="J6" s="39"/>
    </row>
    <row r="7" spans="1:15" ht="15.75" thickBot="1" x14ac:dyDescent="0.3">
      <c r="A7" s="44" t="s">
        <v>0</v>
      </c>
      <c r="B7" s="45">
        <f t="shared" ref="B7:D7" si="0">SUM(B9:B35)</f>
        <v>0</v>
      </c>
      <c r="C7" s="45">
        <f t="shared" si="0"/>
        <v>0</v>
      </c>
      <c r="D7" s="45">
        <f t="shared" si="0"/>
        <v>0</v>
      </c>
      <c r="E7" s="38"/>
      <c r="F7" s="45">
        <f>SUM(F9:F35)</f>
        <v>3257.9700000000157</v>
      </c>
      <c r="G7" s="45">
        <f>SUM(G9:G35)</f>
        <v>1182.2600000000057</v>
      </c>
      <c r="H7" s="45">
        <f>SUM(H9:H35)</f>
        <v>4440.2299999999814</v>
      </c>
      <c r="I7" s="38"/>
      <c r="J7" s="45">
        <f t="shared" ref="J7:K7" si="1">SUM(J9:J35)</f>
        <v>-4440.2299999999959</v>
      </c>
      <c r="K7" s="45">
        <f t="shared" si="1"/>
        <v>0</v>
      </c>
      <c r="L7" s="3"/>
      <c r="M7" s="4"/>
      <c r="N7" s="4"/>
    </row>
    <row r="8" spans="1:15" ht="61.5" thickTop="1" thickBot="1" x14ac:dyDescent="0.3">
      <c r="A8" s="52" t="s">
        <v>4</v>
      </c>
      <c r="B8" s="53" t="s">
        <v>16</v>
      </c>
      <c r="C8" s="20" t="s">
        <v>35</v>
      </c>
      <c r="D8" s="58" t="s">
        <v>17</v>
      </c>
      <c r="E8" s="54"/>
      <c r="F8" s="53" t="s">
        <v>39</v>
      </c>
      <c r="G8" s="59" t="s">
        <v>37</v>
      </c>
      <c r="H8" s="60" t="s">
        <v>38</v>
      </c>
      <c r="I8" s="54"/>
      <c r="J8" s="61" t="s">
        <v>40</v>
      </c>
      <c r="K8" s="51" t="s">
        <v>23</v>
      </c>
      <c r="L8" s="62" t="s">
        <v>25</v>
      </c>
      <c r="M8" s="11"/>
      <c r="N8" s="11"/>
      <c r="O8" s="10"/>
    </row>
    <row r="9" spans="1:15" ht="30" x14ac:dyDescent="0.25">
      <c r="A9" s="57" t="s">
        <v>30</v>
      </c>
      <c r="B9" s="33">
        <v>-18000</v>
      </c>
      <c r="C9" s="33">
        <v>-5000</v>
      </c>
      <c r="D9" s="27">
        <f t="shared" ref="D9:D13" si="2">SUM(B9:C9)</f>
        <v>-23000</v>
      </c>
      <c r="E9" s="50"/>
      <c r="F9" s="33">
        <v>-16820</v>
      </c>
      <c r="G9" s="33">
        <v>-1600</v>
      </c>
      <c r="H9" s="30">
        <f t="shared" ref="H9:H13" si="3">SUM(F9:G9)</f>
        <v>-18420</v>
      </c>
      <c r="I9" s="50"/>
      <c r="J9" s="31">
        <f t="shared" ref="J9:J13" si="4">D9-H9</f>
        <v>-4580</v>
      </c>
      <c r="K9" s="40"/>
      <c r="L9" s="47" t="s">
        <v>27</v>
      </c>
      <c r="M9" s="8"/>
      <c r="N9" s="9"/>
    </row>
    <row r="10" spans="1:15" ht="30" x14ac:dyDescent="0.25">
      <c r="A10" s="57" t="s">
        <v>31</v>
      </c>
      <c r="B10" s="33">
        <v>-55065</v>
      </c>
      <c r="C10" s="33"/>
      <c r="D10" s="27">
        <f t="shared" si="2"/>
        <v>-55065</v>
      </c>
      <c r="E10" s="50"/>
      <c r="F10" s="33">
        <v>-46995.29</v>
      </c>
      <c r="G10" s="33"/>
      <c r="H10" s="30">
        <f t="shared" si="3"/>
        <v>-46995.29</v>
      </c>
      <c r="I10" s="50"/>
      <c r="J10" s="31">
        <f t="shared" si="4"/>
        <v>-8069.7099999999991</v>
      </c>
      <c r="K10" s="40"/>
      <c r="L10" s="47" t="s">
        <v>27</v>
      </c>
      <c r="M10" s="8"/>
      <c r="N10" s="9"/>
    </row>
    <row r="11" spans="1:15" ht="30" x14ac:dyDescent="0.25">
      <c r="A11" s="57" t="s">
        <v>32</v>
      </c>
      <c r="B11" s="33">
        <v>-424073</v>
      </c>
      <c r="C11" s="33"/>
      <c r="D11" s="27">
        <f t="shared" si="2"/>
        <v>-424073</v>
      </c>
      <c r="E11" s="50"/>
      <c r="F11" s="33">
        <v>-314488.5</v>
      </c>
      <c r="G11" s="33">
        <v>-66300</v>
      </c>
      <c r="H11" s="30">
        <f t="shared" si="3"/>
        <v>-380788.5</v>
      </c>
      <c r="I11" s="50"/>
      <c r="J11" s="31">
        <f t="shared" si="4"/>
        <v>-43284.5</v>
      </c>
      <c r="K11" s="40"/>
      <c r="L11" s="47" t="s">
        <v>27</v>
      </c>
      <c r="M11" s="8"/>
      <c r="N11" s="9"/>
    </row>
    <row r="12" spans="1:15" ht="30" x14ac:dyDescent="0.25">
      <c r="A12" s="57" t="s">
        <v>33</v>
      </c>
      <c r="B12" s="33"/>
      <c r="C12" s="33"/>
      <c r="D12" s="27">
        <f t="shared" si="2"/>
        <v>0</v>
      </c>
      <c r="E12" s="50"/>
      <c r="F12" s="33"/>
      <c r="G12" s="33"/>
      <c r="H12" s="30">
        <f t="shared" si="3"/>
        <v>0</v>
      </c>
      <c r="I12" s="50"/>
      <c r="J12" s="31">
        <f t="shared" si="4"/>
        <v>0</v>
      </c>
      <c r="K12" s="40"/>
      <c r="L12" s="47" t="s">
        <v>27</v>
      </c>
      <c r="M12" s="8"/>
      <c r="N12" s="9"/>
    </row>
    <row r="13" spans="1:15" ht="30" x14ac:dyDescent="0.25">
      <c r="A13" s="57" t="s">
        <v>34</v>
      </c>
      <c r="B13" s="33"/>
      <c r="C13" s="33"/>
      <c r="D13" s="27">
        <f t="shared" si="2"/>
        <v>0</v>
      </c>
      <c r="E13" s="50"/>
      <c r="F13" s="33"/>
      <c r="G13" s="33"/>
      <c r="H13" s="30">
        <f t="shared" si="3"/>
        <v>0</v>
      </c>
      <c r="I13" s="50"/>
      <c r="J13" s="31">
        <f t="shared" si="4"/>
        <v>0</v>
      </c>
      <c r="K13" s="40"/>
      <c r="L13" s="47" t="s">
        <v>27</v>
      </c>
      <c r="M13" s="8"/>
      <c r="N13" s="9"/>
    </row>
    <row r="14" spans="1:15" x14ac:dyDescent="0.25">
      <c r="A14" s="21" t="s">
        <v>6</v>
      </c>
      <c r="B14" s="26">
        <v>234934</v>
      </c>
      <c r="C14" s="26"/>
      <c r="D14" s="27">
        <f>SUM(B14:C14)</f>
        <v>234934</v>
      </c>
      <c r="E14" s="28"/>
      <c r="F14" s="29">
        <v>156622.43</v>
      </c>
      <c r="G14" s="26">
        <v>37652</v>
      </c>
      <c r="H14" s="30">
        <f>SUM(F14:G14)</f>
        <v>194274.43</v>
      </c>
      <c r="I14" s="28"/>
      <c r="J14" s="31">
        <f>D14-H14</f>
        <v>40659.570000000007</v>
      </c>
      <c r="K14" s="55">
        <v>-15000</v>
      </c>
      <c r="L14" s="56"/>
      <c r="M14" s="8"/>
      <c r="N14" s="9"/>
    </row>
    <row r="15" spans="1:15" x14ac:dyDescent="0.25">
      <c r="A15" s="48" t="s">
        <v>15</v>
      </c>
      <c r="B15" s="26"/>
      <c r="C15" s="26"/>
      <c r="D15" s="27">
        <f t="shared" ref="D15:D35" si="5">SUM(B15:C15)</f>
        <v>0</v>
      </c>
      <c r="E15" s="28"/>
      <c r="F15" s="29"/>
      <c r="G15" s="26"/>
      <c r="H15" s="30">
        <f t="shared" ref="H15:H35" si="6">SUM(F15:G15)</f>
        <v>0</v>
      </c>
      <c r="I15" s="28"/>
      <c r="J15" s="31">
        <f t="shared" ref="J15:J35" si="7">D15-H15</f>
        <v>0</v>
      </c>
      <c r="K15" s="32"/>
      <c r="L15" s="41"/>
      <c r="M15" s="8"/>
      <c r="N15" s="9"/>
    </row>
    <row r="16" spans="1:15" x14ac:dyDescent="0.25">
      <c r="A16" s="24" t="s">
        <v>7</v>
      </c>
      <c r="B16" s="33"/>
      <c r="C16" s="26"/>
      <c r="D16" s="27">
        <f t="shared" si="5"/>
        <v>0</v>
      </c>
      <c r="E16" s="28"/>
      <c r="F16" s="34"/>
      <c r="G16" s="26"/>
      <c r="H16" s="30">
        <f t="shared" si="6"/>
        <v>0</v>
      </c>
      <c r="I16" s="28"/>
      <c r="J16" s="31">
        <f t="shared" si="7"/>
        <v>0</v>
      </c>
      <c r="K16" s="32"/>
      <c r="L16" s="42"/>
      <c r="M16" s="8"/>
      <c r="N16" s="4"/>
    </row>
    <row r="17" spans="1:14" x14ac:dyDescent="0.25">
      <c r="A17" s="49" t="s">
        <v>8</v>
      </c>
      <c r="B17" s="33">
        <v>51456</v>
      </c>
      <c r="C17" s="26"/>
      <c r="D17" s="27">
        <f t="shared" si="5"/>
        <v>51456</v>
      </c>
      <c r="E17" s="28"/>
      <c r="F17" s="34">
        <v>34303.379999999997</v>
      </c>
      <c r="G17" s="26">
        <v>8641.58</v>
      </c>
      <c r="H17" s="30">
        <f t="shared" si="6"/>
        <v>42944.959999999999</v>
      </c>
      <c r="I17" s="28"/>
      <c r="J17" s="31">
        <f t="shared" si="7"/>
        <v>8511.0400000000009</v>
      </c>
      <c r="K17" s="32"/>
      <c r="L17" s="42"/>
      <c r="M17" s="8"/>
      <c r="N17" s="4"/>
    </row>
    <row r="18" spans="1:14" x14ac:dyDescent="0.25">
      <c r="A18" s="24" t="s">
        <v>9</v>
      </c>
      <c r="B18" s="33"/>
      <c r="C18" s="26"/>
      <c r="D18" s="27">
        <f t="shared" si="5"/>
        <v>0</v>
      </c>
      <c r="E18" s="28"/>
      <c r="F18" s="34"/>
      <c r="G18" s="26"/>
      <c r="H18" s="30">
        <f t="shared" si="6"/>
        <v>0</v>
      </c>
      <c r="I18" s="28"/>
      <c r="J18" s="31">
        <f t="shared" si="7"/>
        <v>0</v>
      </c>
      <c r="K18" s="32"/>
      <c r="L18" s="42"/>
      <c r="M18" s="8"/>
      <c r="N18" s="4"/>
    </row>
    <row r="19" spans="1:14" x14ac:dyDescent="0.25">
      <c r="A19" s="24" t="s">
        <v>10</v>
      </c>
      <c r="B19" s="33"/>
      <c r="C19" s="26"/>
      <c r="D19" s="27">
        <f t="shared" si="5"/>
        <v>0</v>
      </c>
      <c r="E19" s="28"/>
      <c r="F19" s="34"/>
      <c r="G19" s="26"/>
      <c r="H19" s="30">
        <f t="shared" si="6"/>
        <v>0</v>
      </c>
      <c r="I19" s="28"/>
      <c r="J19" s="31">
        <f t="shared" si="7"/>
        <v>0</v>
      </c>
      <c r="K19" s="32"/>
      <c r="L19" s="42"/>
      <c r="M19" s="8"/>
      <c r="N19" s="4"/>
    </row>
    <row r="20" spans="1:14" x14ac:dyDescent="0.25">
      <c r="A20" s="24" t="s">
        <v>11</v>
      </c>
      <c r="B20" s="33"/>
      <c r="C20" s="26"/>
      <c r="D20" s="27">
        <f t="shared" si="5"/>
        <v>0</v>
      </c>
      <c r="E20" s="28"/>
      <c r="F20" s="34"/>
      <c r="G20" s="26"/>
      <c r="H20" s="30">
        <f t="shared" si="6"/>
        <v>0</v>
      </c>
      <c r="I20" s="28"/>
      <c r="J20" s="31">
        <f t="shared" si="7"/>
        <v>0</v>
      </c>
      <c r="K20" s="32"/>
      <c r="L20" s="42"/>
      <c r="M20" s="8"/>
      <c r="N20" s="4"/>
    </row>
    <row r="21" spans="1:14" x14ac:dyDescent="0.25">
      <c r="A21" s="24" t="s">
        <v>12</v>
      </c>
      <c r="B21" s="33"/>
      <c r="C21" s="26"/>
      <c r="D21" s="27">
        <f t="shared" si="5"/>
        <v>0</v>
      </c>
      <c r="E21" s="28"/>
      <c r="F21" s="34"/>
      <c r="G21" s="26"/>
      <c r="H21" s="30">
        <f t="shared" si="6"/>
        <v>0</v>
      </c>
      <c r="I21" s="28"/>
      <c r="J21" s="31">
        <f t="shared" si="7"/>
        <v>0</v>
      </c>
      <c r="K21" s="32"/>
      <c r="L21" s="42"/>
      <c r="M21" s="8"/>
      <c r="N21" s="4"/>
    </row>
    <row r="22" spans="1:14" x14ac:dyDescent="0.25">
      <c r="A22" s="22" t="s">
        <v>13</v>
      </c>
      <c r="B22" s="33"/>
      <c r="C22" s="26"/>
      <c r="D22" s="27">
        <f t="shared" si="5"/>
        <v>0</v>
      </c>
      <c r="E22" s="28"/>
      <c r="F22" s="34"/>
      <c r="G22" s="26"/>
      <c r="H22" s="30">
        <f t="shared" si="6"/>
        <v>0</v>
      </c>
      <c r="I22" s="28"/>
      <c r="J22" s="31">
        <f t="shared" si="7"/>
        <v>0</v>
      </c>
      <c r="K22" s="32"/>
      <c r="L22" s="42"/>
      <c r="M22" s="8"/>
      <c r="N22" s="4"/>
    </row>
    <row r="23" spans="1:14" x14ac:dyDescent="0.25">
      <c r="A23" s="24" t="s">
        <v>14</v>
      </c>
      <c r="B23" s="33"/>
      <c r="C23" s="26"/>
      <c r="D23" s="27">
        <f t="shared" si="5"/>
        <v>0</v>
      </c>
      <c r="E23" s="28"/>
      <c r="F23" s="34"/>
      <c r="G23" s="26"/>
      <c r="H23" s="30">
        <f t="shared" si="6"/>
        <v>0</v>
      </c>
      <c r="I23" s="28"/>
      <c r="J23" s="31">
        <f t="shared" si="7"/>
        <v>0</v>
      </c>
      <c r="K23" s="32"/>
      <c r="L23" s="42"/>
      <c r="M23" s="8"/>
      <c r="N23" s="4"/>
    </row>
    <row r="24" spans="1:14" x14ac:dyDescent="0.25">
      <c r="A24" s="49" t="s">
        <v>28</v>
      </c>
      <c r="B24" s="33">
        <v>6940</v>
      </c>
      <c r="C24" s="26"/>
      <c r="D24" s="27">
        <f t="shared" si="5"/>
        <v>6940</v>
      </c>
      <c r="E24" s="28"/>
      <c r="F24" s="34">
        <v>2940</v>
      </c>
      <c r="G24" s="26">
        <v>749.33</v>
      </c>
      <c r="H24" s="30">
        <f t="shared" si="6"/>
        <v>3689.33</v>
      </c>
      <c r="I24" s="28"/>
      <c r="J24" s="31">
        <f t="shared" si="7"/>
        <v>3250.67</v>
      </c>
      <c r="K24" s="32"/>
      <c r="L24" s="42"/>
      <c r="M24" s="8"/>
      <c r="N24" s="4"/>
    </row>
    <row r="25" spans="1:14" x14ac:dyDescent="0.25">
      <c r="A25" s="22" t="s">
        <v>44</v>
      </c>
      <c r="B25" s="35">
        <v>1890</v>
      </c>
      <c r="C25" s="36"/>
      <c r="D25" s="27">
        <f t="shared" si="5"/>
        <v>1890</v>
      </c>
      <c r="E25" s="28"/>
      <c r="F25" s="37"/>
      <c r="G25" s="26">
        <v>420</v>
      </c>
      <c r="H25" s="30">
        <f t="shared" si="6"/>
        <v>420</v>
      </c>
      <c r="I25" s="28"/>
      <c r="J25" s="31">
        <f t="shared" si="7"/>
        <v>1470</v>
      </c>
      <c r="K25" s="32"/>
      <c r="L25" s="42"/>
      <c r="M25" s="8"/>
      <c r="N25" s="4"/>
    </row>
    <row r="26" spans="1:14" x14ac:dyDescent="0.25">
      <c r="A26" s="22" t="s">
        <v>41</v>
      </c>
      <c r="B26" s="35">
        <v>88939</v>
      </c>
      <c r="C26" s="36"/>
      <c r="D26" s="27">
        <f t="shared" si="5"/>
        <v>88939</v>
      </c>
      <c r="E26" s="28"/>
      <c r="F26" s="37">
        <v>58729.5</v>
      </c>
      <c r="G26" s="26">
        <v>4095.36</v>
      </c>
      <c r="H26" s="30">
        <f t="shared" si="6"/>
        <v>62824.86</v>
      </c>
      <c r="I26" s="28"/>
      <c r="J26" s="31">
        <f t="shared" si="7"/>
        <v>26114.14</v>
      </c>
      <c r="K26" s="32">
        <v>-15000</v>
      </c>
      <c r="L26" s="42"/>
      <c r="M26" s="8"/>
      <c r="N26" s="4"/>
    </row>
    <row r="27" spans="1:14" x14ac:dyDescent="0.25">
      <c r="A27" s="23" t="s">
        <v>22</v>
      </c>
      <c r="B27" s="33"/>
      <c r="C27" s="26"/>
      <c r="D27" s="27">
        <f t="shared" si="5"/>
        <v>0</v>
      </c>
      <c r="E27" s="28"/>
      <c r="F27" s="34"/>
      <c r="G27" s="26"/>
      <c r="H27" s="30">
        <f t="shared" si="6"/>
        <v>0</v>
      </c>
      <c r="I27" s="28"/>
      <c r="J27" s="31">
        <f t="shared" si="7"/>
        <v>0</v>
      </c>
      <c r="K27" s="32"/>
      <c r="L27" s="42"/>
      <c r="M27" s="8"/>
      <c r="N27" s="4"/>
    </row>
    <row r="28" spans="1:14" x14ac:dyDescent="0.25">
      <c r="A28" s="23" t="s">
        <v>18</v>
      </c>
      <c r="B28" s="33"/>
      <c r="C28" s="26"/>
      <c r="D28" s="27">
        <f t="shared" si="5"/>
        <v>0</v>
      </c>
      <c r="E28" s="28"/>
      <c r="F28" s="34"/>
      <c r="G28" s="26"/>
      <c r="H28" s="30">
        <f t="shared" si="6"/>
        <v>0</v>
      </c>
      <c r="I28" s="28"/>
      <c r="J28" s="31">
        <f t="shared" si="7"/>
        <v>0</v>
      </c>
      <c r="K28" s="32"/>
      <c r="L28" s="42"/>
      <c r="M28" s="8"/>
      <c r="N28" s="4"/>
    </row>
    <row r="29" spans="1:14" x14ac:dyDescent="0.25">
      <c r="A29" s="23" t="s">
        <v>19</v>
      </c>
      <c r="B29" s="33"/>
      <c r="C29" s="26"/>
      <c r="D29" s="27">
        <f t="shared" si="5"/>
        <v>0</v>
      </c>
      <c r="E29" s="28"/>
      <c r="F29" s="34"/>
      <c r="G29" s="26"/>
      <c r="H29" s="30">
        <f t="shared" si="6"/>
        <v>0</v>
      </c>
      <c r="I29" s="28"/>
      <c r="J29" s="31">
        <f t="shared" si="7"/>
        <v>0</v>
      </c>
      <c r="K29" s="32"/>
      <c r="L29" s="42"/>
      <c r="M29" s="8"/>
      <c r="N29" s="4"/>
    </row>
    <row r="30" spans="1:14" x14ac:dyDescent="0.25">
      <c r="A30" s="23" t="s">
        <v>20</v>
      </c>
      <c r="B30" s="33"/>
      <c r="C30" s="26"/>
      <c r="D30" s="27">
        <f t="shared" si="5"/>
        <v>0</v>
      </c>
      <c r="E30" s="28"/>
      <c r="F30" s="34"/>
      <c r="G30" s="26"/>
      <c r="H30" s="30">
        <f t="shared" si="6"/>
        <v>0</v>
      </c>
      <c r="I30" s="28"/>
      <c r="J30" s="31">
        <f t="shared" si="7"/>
        <v>0</v>
      </c>
      <c r="K30" s="32"/>
      <c r="L30" s="42"/>
      <c r="M30" s="8"/>
      <c r="N30" s="4"/>
    </row>
    <row r="31" spans="1:14" x14ac:dyDescent="0.25">
      <c r="A31" s="23" t="s">
        <v>21</v>
      </c>
      <c r="B31" s="33"/>
      <c r="C31" s="26"/>
      <c r="D31" s="27">
        <f t="shared" si="5"/>
        <v>0</v>
      </c>
      <c r="E31" s="28"/>
      <c r="F31" s="34"/>
      <c r="G31" s="26"/>
      <c r="H31" s="30">
        <f t="shared" si="6"/>
        <v>0</v>
      </c>
      <c r="I31" s="28"/>
      <c r="J31" s="31">
        <f t="shared" si="7"/>
        <v>0</v>
      </c>
      <c r="K31" s="32"/>
      <c r="L31" s="42"/>
      <c r="M31" s="8"/>
      <c r="N31" s="4"/>
    </row>
    <row r="32" spans="1:14" x14ac:dyDescent="0.25">
      <c r="A32" s="22" t="s">
        <v>29</v>
      </c>
      <c r="B32" s="33">
        <v>112979</v>
      </c>
      <c r="C32" s="26">
        <v>5000</v>
      </c>
      <c r="D32" s="27">
        <f t="shared" si="5"/>
        <v>117979</v>
      </c>
      <c r="E32" s="28"/>
      <c r="F32" s="34">
        <v>128966.45</v>
      </c>
      <c r="G32" s="26">
        <v>17523.990000000002</v>
      </c>
      <c r="H32" s="30">
        <f t="shared" si="6"/>
        <v>146490.44</v>
      </c>
      <c r="I32" s="28"/>
      <c r="J32" s="31">
        <f t="shared" si="7"/>
        <v>-28511.440000000002</v>
      </c>
      <c r="K32" s="32">
        <v>30000</v>
      </c>
      <c r="L32" s="42"/>
      <c r="M32" s="8"/>
      <c r="N32" s="4"/>
    </row>
    <row r="33" spans="1:14" ht="30" x14ac:dyDescent="0.25">
      <c r="A33" s="25" t="s">
        <v>3</v>
      </c>
      <c r="B33" s="33"/>
      <c r="C33" s="26"/>
      <c r="D33" s="27">
        <f t="shared" si="5"/>
        <v>0</v>
      </c>
      <c r="E33" s="28"/>
      <c r="F33" s="34"/>
      <c r="G33" s="26"/>
      <c r="H33" s="30">
        <f t="shared" si="6"/>
        <v>0</v>
      </c>
      <c r="I33" s="28"/>
      <c r="J33" s="31">
        <f t="shared" si="7"/>
        <v>0</v>
      </c>
      <c r="K33" s="40"/>
      <c r="L33" s="47" t="s">
        <v>27</v>
      </c>
      <c r="M33" s="8"/>
      <c r="N33" s="4"/>
    </row>
    <row r="34" spans="1:14" ht="30" x14ac:dyDescent="0.25">
      <c r="A34" s="25" t="s">
        <v>2</v>
      </c>
      <c r="B34" s="33"/>
      <c r="C34" s="26"/>
      <c r="D34" s="27">
        <f t="shared" si="5"/>
        <v>0</v>
      </c>
      <c r="E34" s="28"/>
      <c r="F34" s="34"/>
      <c r="G34" s="26"/>
      <c r="H34" s="30">
        <f t="shared" si="6"/>
        <v>0</v>
      </c>
      <c r="I34" s="28"/>
      <c r="J34" s="31">
        <f t="shared" si="7"/>
        <v>0</v>
      </c>
      <c r="K34" s="40"/>
      <c r="L34" s="47" t="s">
        <v>27</v>
      </c>
      <c r="M34" s="8"/>
      <c r="N34" s="4"/>
    </row>
    <row r="35" spans="1:14" ht="30" x14ac:dyDescent="0.25">
      <c r="A35" s="25" t="s">
        <v>1</v>
      </c>
      <c r="B35" s="33"/>
      <c r="C35" s="26"/>
      <c r="D35" s="27">
        <f t="shared" si="5"/>
        <v>0</v>
      </c>
      <c r="E35" s="28"/>
      <c r="F35" s="34"/>
      <c r="G35" s="26"/>
      <c r="H35" s="30">
        <f t="shared" si="6"/>
        <v>0</v>
      </c>
      <c r="I35" s="28"/>
      <c r="J35" s="31">
        <f t="shared" si="7"/>
        <v>0</v>
      </c>
      <c r="K35" s="43"/>
      <c r="L35" s="47" t="s">
        <v>27</v>
      </c>
      <c r="M35" s="8"/>
      <c r="N35" s="4"/>
    </row>
    <row r="36" spans="1:14" x14ac:dyDescent="0.25">
      <c r="B36" s="7"/>
      <c r="C36" s="7"/>
      <c r="D36" s="7"/>
      <c r="E36" s="7"/>
      <c r="F36" s="7"/>
      <c r="G36" s="6"/>
      <c r="H36" s="6"/>
      <c r="I36" s="7"/>
      <c r="J36" s="5"/>
      <c r="K36" s="3"/>
      <c r="L36" s="4"/>
      <c r="M36" s="4"/>
    </row>
  </sheetData>
  <sheetProtection selectLockedCells="1"/>
  <mergeCells count="5">
    <mergeCell ref="A1:L1"/>
    <mergeCell ref="F3:G3"/>
    <mergeCell ref="B6:D6"/>
    <mergeCell ref="F6:H6"/>
    <mergeCell ref="F4:G4"/>
  </mergeCells>
  <pageMargins left="0.7" right="0.7" top="0.25" bottom="0.2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315xxx</vt:lpstr>
      <vt:lpstr>Sample</vt:lpstr>
      <vt:lpstr>'315xxx'!Print_Area</vt:lpstr>
      <vt:lpstr>Sample!Print_Area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Herring</dc:creator>
  <cp:lastModifiedBy>Sharon Herring</cp:lastModifiedBy>
  <cp:lastPrinted>2019-07-25T18:32:14Z</cp:lastPrinted>
  <dcterms:created xsi:type="dcterms:W3CDTF">2018-07-24T20:10:12Z</dcterms:created>
  <dcterms:modified xsi:type="dcterms:W3CDTF">2019-08-06T14:43:46Z</dcterms:modified>
</cp:coreProperties>
</file>